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0730" windowHeight="11760" firstSheet="1" activeTab="1"/>
  </bookViews>
  <sheets>
    <sheet name="pldt" sheetId="1" state="veryHidden" r:id="rId1"/>
    <sheet name="Blank" sheetId="2" r:id="rId2"/>
  </sheets>
  <definedNames>
    <definedName name="_xlnm.Print_Area" localSheetId="1">'Blank'!$A$1:$S$43</definedName>
  </definedNames>
  <calcPr fullCalcOnLoad="1"/>
</workbook>
</file>

<file path=xl/sharedStrings.xml><?xml version="1.0" encoding="utf-8"?>
<sst xmlns="http://schemas.openxmlformats.org/spreadsheetml/2006/main" count="110" uniqueCount="102">
  <si>
    <t>Name</t>
  </si>
  <si>
    <t xml:space="preserve">   Date</t>
  </si>
  <si>
    <t>Do not change data in this area.  It is used for</t>
  </si>
  <si>
    <t xml:space="preserve"> </t>
  </si>
  <si>
    <t>determining and printing alpha dollar amounts.</t>
  </si>
  <si>
    <t>Overnight</t>
  </si>
  <si>
    <t xml:space="preserve">  Description of Expense and Business Purpose</t>
  </si>
  <si>
    <t xml:space="preserve"> Personal</t>
  </si>
  <si>
    <t>Total amount of reimbursement not credited</t>
  </si>
  <si>
    <t>Travel?</t>
  </si>
  <si>
    <t xml:space="preserve"> Car</t>
  </si>
  <si>
    <t>Trans-</t>
  </si>
  <si>
    <t>Lodging</t>
  </si>
  <si>
    <t>Meals</t>
  </si>
  <si>
    <t>Misc.</t>
  </si>
  <si>
    <t>Total</t>
  </si>
  <si>
    <t>to advance</t>
  </si>
  <si>
    <t>Date</t>
  </si>
  <si>
    <t>No</t>
  </si>
  <si>
    <t xml:space="preserve"> Miles</t>
  </si>
  <si>
    <t>portation</t>
  </si>
  <si>
    <t>No.</t>
  </si>
  <si>
    <t>Amount</t>
  </si>
  <si>
    <t>Alpha breakdown of digits &amp; spelling</t>
  </si>
  <si>
    <t>Alpha breakdown of cents</t>
  </si>
  <si>
    <t>Spelling of total dollars and cents amount</t>
  </si>
  <si>
    <t>Table for spelling of digit places</t>
  </si>
  <si>
    <t>Ten</t>
  </si>
  <si>
    <t>One</t>
  </si>
  <si>
    <t>Eleven</t>
  </si>
  <si>
    <t>Two</t>
  </si>
  <si>
    <t>Twenty</t>
  </si>
  <si>
    <t>Twelve</t>
  </si>
  <si>
    <t>Three</t>
  </si>
  <si>
    <t>Thirty</t>
  </si>
  <si>
    <t>Thirteen</t>
  </si>
  <si>
    <t>Four</t>
  </si>
  <si>
    <t>Fourty</t>
  </si>
  <si>
    <t>Fourteen</t>
  </si>
  <si>
    <t>Five</t>
  </si>
  <si>
    <t>Fifty</t>
  </si>
  <si>
    <t>Fifteen</t>
  </si>
  <si>
    <t>Six</t>
  </si>
  <si>
    <t>Sixty</t>
  </si>
  <si>
    <t>Sixteen</t>
  </si>
  <si>
    <t>Seven</t>
  </si>
  <si>
    <t>Seventy</t>
  </si>
  <si>
    <t>Seventeen</t>
  </si>
  <si>
    <t>Eight</t>
  </si>
  <si>
    <t>Eighty</t>
  </si>
  <si>
    <t>Eighteen</t>
  </si>
  <si>
    <t>TOTAL AMOUNT ----&gt;</t>
  </si>
  <si>
    <t>Nine</t>
  </si>
  <si>
    <t>Ninety</t>
  </si>
  <si>
    <t>Nineteen</t>
  </si>
  <si>
    <t>YES</t>
  </si>
  <si>
    <t>NO</t>
  </si>
  <si>
    <t>Home Phone</t>
  </si>
  <si>
    <t>Work Phone</t>
  </si>
  <si>
    <t>Social Security #</t>
  </si>
  <si>
    <r>
      <t xml:space="preserve">(What, where incurred, with whom, why - </t>
    </r>
    <r>
      <rPr>
        <b/>
        <sz val="9"/>
        <rFont val="Times New Roman"/>
        <family val="1"/>
      </rPr>
      <t>Attach receipts and/or additional detail</t>
    </r>
    <r>
      <rPr>
        <sz val="9"/>
        <rFont val="Times New Roman"/>
        <family val="0"/>
      </rPr>
      <t>)</t>
    </r>
  </si>
  <si>
    <t>Yes   /</t>
  </si>
  <si>
    <t>Street Address/City/Zip</t>
  </si>
  <si>
    <t>Position</t>
  </si>
  <si>
    <t>Independent Contractor Signature</t>
  </si>
  <si>
    <t>SAVRA BUSINESS CAR MILES @</t>
  </si>
  <si>
    <t>Board Member Signature</t>
  </si>
  <si>
    <t>YES it is budgeted</t>
  </si>
  <si>
    <t>NO it is not budgeted</t>
  </si>
  <si>
    <t>YES funds available</t>
  </si>
  <si>
    <t>NO not at this time</t>
  </si>
  <si>
    <t>If NO, when might funds be available: __________</t>
  </si>
  <si>
    <t>Treasurer initial if this is a budgeted/approved/fundable expense</t>
  </si>
  <si>
    <t xml:space="preserve">If yes, </t>
  </si>
  <si>
    <t>Check #</t>
  </si>
  <si>
    <t>_________</t>
  </si>
  <si>
    <t xml:space="preserve">  I have received full reimbursement:</t>
  </si>
  <si>
    <t xml:space="preserve">  I have incurred these expenses in the best interest of SAVRA and am</t>
  </si>
  <si>
    <t xml:space="preserve">  providing all receipts necessary to document the money spent.</t>
  </si>
  <si>
    <t>Method of Payment (filled out by Treasurer)</t>
  </si>
  <si>
    <t>Verification and Approval</t>
  </si>
  <si>
    <t xml:space="preserve">  I have examined the expenses &amp; receipts detailed above; further I received</t>
  </si>
  <si>
    <t xml:space="preserve">  a satisfactory explanation of the need for all items.  The Treasurer has agreed</t>
  </si>
  <si>
    <t xml:space="preserve">  the reimbursement for these expenditures.</t>
  </si>
  <si>
    <t xml:space="preserve">  that these expenditures are budgeted/approved/fundable.  I approve</t>
  </si>
  <si>
    <t>Treasurer Signature</t>
  </si>
  <si>
    <t xml:space="preserve">Cash (document source) </t>
  </si>
  <si>
    <t>check #</t>
  </si>
  <si>
    <t>amount &amp;</t>
  </si>
  <si>
    <t>Prior to undertaking expense</t>
  </si>
  <si>
    <t>Review with the Treasurer to be sure expense budgeted?</t>
  </si>
  <si>
    <t>If unbudgeted, has this been approved by the Board?</t>
  </si>
  <si>
    <t>When? __________</t>
  </si>
  <si>
    <t>Reviewed by the Treasurer to be sure funds are available at this time?</t>
  </si>
  <si>
    <t>Net amount owed after subtracting advance</t>
  </si>
  <si>
    <t>IC has received a previous advance:</t>
  </si>
  <si>
    <t>Line #</t>
  </si>
  <si>
    <t>[please number the receipts with the appropriate line # used]</t>
  </si>
  <si>
    <t>Amount Paid</t>
  </si>
  <si>
    <t xml:space="preserve">  IC reimbursed via:</t>
  </si>
  <si>
    <t xml:space="preserve">          COLUMN TOTALS --&gt;</t>
  </si>
  <si>
    <t>(the IRS rate for 2013)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</si>
</sst>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00"/>
    <numFmt numFmtId="167" formatCode="000"/>
    <numFmt numFmtId="168" formatCode="&quot;$&quot;#,##0.0000"/>
    <numFmt numFmtId="169" formatCode="&quot;$&quot;#,##0.000\ &quot;per mile&quot;"/>
    <numFmt numFmtId="170" formatCode="0.00_)"/>
    <numFmt numFmtId="171" formatCode="m/d/yy"/>
  </numFmts>
  <fonts count="55">
    <font>
      <sz val="10"/>
      <name val="N Helvetica Narrow"/>
      <family val="0"/>
    </font>
    <font>
      <sz val="11"/>
      <color indexed="8"/>
      <name val="Calibri"/>
      <family val="2"/>
    </font>
    <font>
      <b/>
      <sz val="10"/>
      <name val="N Helvetica Narrow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Avant Garde"/>
      <family val="0"/>
    </font>
    <font>
      <sz val="9"/>
      <name val="Helv"/>
      <family val="0"/>
    </font>
    <font>
      <sz val="8"/>
      <name val="Avant Garde"/>
      <family val="0"/>
    </font>
    <font>
      <sz val="9"/>
      <name val="Avant Garde"/>
      <family val="0"/>
    </font>
    <font>
      <b/>
      <sz val="8"/>
      <name val="Times New Roman"/>
      <family val="0"/>
    </font>
    <font>
      <b/>
      <sz val="10"/>
      <name val="Helv"/>
      <family val="0"/>
    </font>
    <font>
      <sz val="11"/>
      <name val="Times New Roman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Helv"/>
      <family val="0"/>
    </font>
    <font>
      <b/>
      <sz val="11"/>
      <name val="Helv"/>
      <family val="0"/>
    </font>
    <font>
      <b/>
      <i/>
      <sz val="16"/>
      <name val="Helv"/>
      <family val="0"/>
    </font>
    <font>
      <sz val="10"/>
      <color indexed="10"/>
      <name val="Times New Roman"/>
      <family val="1"/>
    </font>
    <font>
      <sz val="11"/>
      <color indexed="10"/>
      <name val="Arial"/>
      <family val="2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/>
      <bottom style="thin"/>
    </border>
    <border>
      <left/>
      <right style="double"/>
      <top/>
      <bottom/>
    </border>
    <border>
      <left/>
      <right/>
      <top style="double"/>
      <bottom style="thin"/>
    </border>
    <border>
      <left style="thin"/>
      <right style="thin"/>
      <top style="thin"/>
      <bottom style="double"/>
    </border>
    <border>
      <left/>
      <right style="double"/>
      <top style="double"/>
      <bottom style="thin"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12" fillId="0" borderId="0">
      <alignment/>
      <protection/>
    </xf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15" fillId="30" borderId="0" applyNumberFormat="0" applyBorder="0" applyAlignment="0" applyProtection="0"/>
    <xf numFmtId="0" fontId="16" fillId="0" borderId="0">
      <alignment horizontal="left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0" fontId="15" fillId="32" borderId="6" applyNumberFormat="0" applyBorder="0" applyAlignment="0" applyProtection="0"/>
    <xf numFmtId="0" fontId="49" fillId="0" borderId="7" applyNumberFormat="0" applyFill="0" applyAlignment="0" applyProtection="0"/>
    <xf numFmtId="0" fontId="17" fillId="0" borderId="8">
      <alignment/>
      <protection/>
    </xf>
    <xf numFmtId="0" fontId="50" fillId="33" borderId="0" applyNumberFormat="0" applyBorder="0" applyAlignment="0" applyProtection="0"/>
    <xf numFmtId="170" fontId="18" fillId="0" borderId="0">
      <alignment/>
      <protection/>
    </xf>
    <xf numFmtId="0" fontId="0" fillId="34" borderId="9" applyNumberFormat="0" applyFont="0" applyAlignment="0" applyProtection="0"/>
    <xf numFmtId="0" fontId="51" fillId="27" borderId="10" applyNumberFormat="0" applyAlignment="0" applyProtection="0"/>
    <xf numFmtId="9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5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0" fontId="9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14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14" fontId="4" fillId="0" borderId="20" xfId="0" applyNumberFormat="1" applyFont="1" applyBorder="1" applyAlignment="1">
      <alignment horizontal="center"/>
    </xf>
    <xf numFmtId="14" fontId="4" fillId="0" borderId="22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164" fontId="4" fillId="0" borderId="23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10" fillId="0" borderId="0" xfId="0" applyFont="1" applyAlignment="1">
      <alignment/>
    </xf>
    <xf numFmtId="14" fontId="4" fillId="0" borderId="12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5" fontId="1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4" fillId="0" borderId="22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4" fontId="4" fillId="1" borderId="21" xfId="0" applyNumberFormat="1" applyFont="1" applyFill="1" applyBorder="1" applyAlignment="1">
      <alignment horizontal="right"/>
    </xf>
    <xf numFmtId="0" fontId="4" fillId="1" borderId="21" xfId="0" applyFont="1" applyFill="1" applyBorder="1" applyAlignment="1">
      <alignment horizontal="center"/>
    </xf>
    <xf numFmtId="164" fontId="4" fillId="1" borderId="22" xfId="0" applyNumberFormat="1" applyFont="1" applyFill="1" applyBorder="1" applyAlignment="1">
      <alignment horizontal="right"/>
    </xf>
    <xf numFmtId="164" fontId="4" fillId="1" borderId="12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/>
    </xf>
    <xf numFmtId="167" fontId="0" fillId="0" borderId="19" xfId="0" applyNumberFormat="1" applyFont="1" applyBorder="1" applyAlignment="1">
      <alignment horizontal="center"/>
    </xf>
    <xf numFmtId="7" fontId="4" fillId="0" borderId="21" xfId="0" applyNumberFormat="1" applyFont="1" applyBorder="1" applyAlignment="1">
      <alignment/>
    </xf>
    <xf numFmtId="7" fontId="4" fillId="0" borderId="22" xfId="0" applyNumberFormat="1" applyFont="1" applyBorder="1" applyAlignment="1">
      <alignment/>
    </xf>
    <xf numFmtId="7" fontId="4" fillId="0" borderId="12" xfId="0" applyNumberFormat="1" applyFont="1" applyBorder="1" applyAlignment="1">
      <alignment/>
    </xf>
    <xf numFmtId="0" fontId="4" fillId="1" borderId="21" xfId="0" applyFont="1" applyFill="1" applyBorder="1" applyAlignment="1">
      <alignment/>
    </xf>
    <xf numFmtId="0" fontId="4" fillId="0" borderId="15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20" xfId="0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Continuous"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7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0" fontId="4" fillId="0" borderId="12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left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7" fontId="4" fillId="1" borderId="2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left"/>
    </xf>
    <xf numFmtId="171" fontId="4" fillId="0" borderId="22" xfId="0" applyNumberFormat="1" applyFont="1" applyBorder="1" applyAlignment="1">
      <alignment horizontal="center"/>
    </xf>
    <xf numFmtId="8" fontId="4" fillId="0" borderId="22" xfId="0" applyNumberFormat="1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8" fontId="19" fillId="0" borderId="22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/>
    </xf>
    <xf numFmtId="2" fontId="4" fillId="0" borderId="17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35" borderId="31" xfId="0" applyFont="1" applyFill="1" applyBorder="1" applyAlignment="1">
      <alignment horizontal="centerContinuous"/>
    </xf>
    <xf numFmtId="0" fontId="4" fillId="35" borderId="31" xfId="0" applyFont="1" applyFill="1" applyBorder="1" applyAlignment="1">
      <alignment horizontal="centerContinuous" vertical="center"/>
    </xf>
    <xf numFmtId="0" fontId="0" fillId="35" borderId="31" xfId="0" applyFill="1" applyBorder="1" applyAlignment="1">
      <alignment horizontal="centerContinuous"/>
    </xf>
    <xf numFmtId="164" fontId="6" fillId="0" borderId="32" xfId="0" applyNumberFormat="1" applyFont="1" applyBorder="1" applyAlignment="1">
      <alignment/>
    </xf>
    <xf numFmtId="0" fontId="4" fillId="35" borderId="33" xfId="0" applyFont="1" applyFill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3" fillId="0" borderId="0" xfId="0" applyFont="1" applyBorder="1" applyAlignment="1">
      <alignment vertical="top"/>
    </xf>
    <xf numFmtId="0" fontId="4" fillId="0" borderId="3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2" fontId="4" fillId="0" borderId="30" xfId="0" applyNumberFormat="1" applyFont="1" applyBorder="1" applyAlignment="1">
      <alignment horizontal="left"/>
    </xf>
    <xf numFmtId="164" fontId="4" fillId="0" borderId="30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Continuous" vertical="top"/>
    </xf>
    <xf numFmtId="0" fontId="4" fillId="0" borderId="30" xfId="0" applyFont="1" applyBorder="1" applyAlignment="1">
      <alignment horizontal="right"/>
    </xf>
    <xf numFmtId="0" fontId="0" fillId="0" borderId="26" xfId="0" applyBorder="1" applyAlignment="1">
      <alignment/>
    </xf>
    <xf numFmtId="164" fontId="3" fillId="0" borderId="26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Continuous" vertical="top"/>
    </xf>
    <xf numFmtId="0" fontId="0" fillId="0" borderId="15" xfId="0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Continuous" vertical="top"/>
    </xf>
    <xf numFmtId="169" fontId="4" fillId="0" borderId="24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6" fillId="35" borderId="4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5" xfId="0" applyFont="1" applyBorder="1" applyAlignment="1">
      <alignment horizontal="left"/>
    </xf>
    <xf numFmtId="0" fontId="0" fillId="0" borderId="41" xfId="0" applyBorder="1" applyAlignment="1">
      <alignment/>
    </xf>
    <xf numFmtId="0" fontId="4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41" xfId="0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20" xfId="0" applyFont="1" applyBorder="1" applyAlignment="1">
      <alignment horizontal="centerContinuous"/>
    </xf>
    <xf numFmtId="0" fontId="6" fillId="0" borderId="36" xfId="0" applyFont="1" applyBorder="1" applyAlignment="1">
      <alignment horizontal="right"/>
    </xf>
    <xf numFmtId="164" fontId="3" fillId="0" borderId="26" xfId="0" applyNumberFormat="1" applyFont="1" applyBorder="1" applyAlignment="1">
      <alignment horizontal="left"/>
    </xf>
    <xf numFmtId="0" fontId="6" fillId="35" borderId="31" xfId="0" applyFont="1" applyFill="1" applyBorder="1" applyAlignment="1">
      <alignment horizontal="centerContinuous" vertical="center"/>
    </xf>
    <xf numFmtId="2" fontId="3" fillId="0" borderId="35" xfId="0" applyNumberFormat="1" applyFont="1" applyBorder="1" applyAlignment="1">
      <alignment horizontal="left" vertical="top"/>
    </xf>
    <xf numFmtId="164" fontId="4" fillId="0" borderId="36" xfId="0" applyNumberFormat="1" applyFont="1" applyBorder="1" applyAlignment="1">
      <alignment horizontal="centerContinuous" vertical="top"/>
    </xf>
    <xf numFmtId="164" fontId="4" fillId="0" borderId="36" xfId="0" applyNumberFormat="1" applyFont="1" applyBorder="1" applyAlignment="1">
      <alignment horizontal="left" vertical="top"/>
    </xf>
    <xf numFmtId="2" fontId="4" fillId="0" borderId="26" xfId="0" applyNumberFormat="1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7" fontId="13" fillId="0" borderId="37" xfId="0" applyNumberFormat="1" applyFont="1" applyBorder="1" applyAlignment="1">
      <alignment horizontal="centerContinuous"/>
    </xf>
    <xf numFmtId="0" fontId="4" fillId="0" borderId="4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2" fillId="0" borderId="30" xfId="0" applyFont="1" applyBorder="1" applyAlignment="1">
      <alignment horizontal="left"/>
    </xf>
    <xf numFmtId="7" fontId="4" fillId="0" borderId="37" xfId="0" applyNumberFormat="1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14" fontId="4" fillId="0" borderId="44" xfId="0" applyNumberFormat="1" applyFont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45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5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ey" xfId="49"/>
    <cellStyle name="HEADER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odel" xfId="58"/>
    <cellStyle name="Neutral" xfId="59"/>
    <cellStyle name="Normal - Style1" xfId="60"/>
    <cellStyle name="Note" xfId="61"/>
    <cellStyle name="Output" xfId="62"/>
    <cellStyle name="Percent" xfId="63"/>
    <cellStyle name="Percent [2]" xfId="64"/>
    <cellStyle name="subhead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view="pageLayout" zoomScaleNormal="75" workbookViewId="0" topLeftCell="A1">
      <selection activeCell="I27" sqref="I27"/>
    </sheetView>
  </sheetViews>
  <sheetFormatPr defaultColWidth="10.875" defaultRowHeight="12.75"/>
  <cols>
    <col min="1" max="1" width="5.25390625" style="3" customWidth="1"/>
    <col min="2" max="2" width="9.00390625" style="6" customWidth="1"/>
    <col min="3" max="4" width="5.25390625" style="3" customWidth="1"/>
    <col min="5" max="5" width="5.75390625" style="3" customWidth="1"/>
    <col min="6" max="6" width="5.125" style="3" customWidth="1"/>
    <col min="7" max="7" width="8.75390625" style="3" customWidth="1"/>
    <col min="8" max="8" width="9.125" style="3" customWidth="1"/>
    <col min="9" max="9" width="14.00390625" style="10" customWidth="1"/>
    <col min="10" max="10" width="24.875" style="10" customWidth="1"/>
    <col min="11" max="11" width="7.875" style="10" customWidth="1"/>
    <col min="12" max="12" width="6.75390625" style="10" customWidth="1"/>
    <col min="13" max="13" width="8.00390625" style="3" customWidth="1"/>
    <col min="14" max="14" width="8.125" style="4" customWidth="1"/>
    <col min="15" max="15" width="2.875" style="3" customWidth="1"/>
    <col min="16" max="16" width="8.25390625" style="3" customWidth="1"/>
    <col min="17" max="17" width="2.875" style="3" customWidth="1"/>
    <col min="18" max="18" width="9.25390625" style="3" customWidth="1"/>
    <col min="19" max="19" width="9.625" style="3" customWidth="1"/>
    <col min="20" max="26" width="10.875" style="5" customWidth="1"/>
    <col min="27" max="27" width="13.125" style="5" customWidth="1"/>
    <col min="28" max="30" width="10.875" style="5" customWidth="1"/>
    <col min="31" max="249" width="9.125" style="5" customWidth="1"/>
    <col min="250" max="16384" width="10.875" style="5" customWidth="1"/>
  </cols>
  <sheetData>
    <row r="1" spans="1:24" ht="13.5" customHeight="1">
      <c r="A1" s="2" t="s">
        <v>0</v>
      </c>
      <c r="B1" s="8"/>
      <c r="C1" s="9"/>
      <c r="D1" s="8"/>
      <c r="E1" s="8"/>
      <c r="F1" s="8"/>
      <c r="G1" s="8"/>
      <c r="H1" s="8"/>
      <c r="I1" s="2" t="s">
        <v>59</v>
      </c>
      <c r="J1" s="9"/>
      <c r="K1" s="108"/>
      <c r="L1" s="109" t="s">
        <v>57</v>
      </c>
      <c r="M1" s="114"/>
      <c r="N1" s="99"/>
      <c r="P1" s="10" t="s">
        <v>1</v>
      </c>
      <c r="Q1" s="9"/>
      <c r="R1" s="11"/>
      <c r="S1" s="9"/>
      <c r="T1" s="12"/>
      <c r="U1" s="12"/>
      <c r="V1" s="12"/>
      <c r="W1" s="12"/>
      <c r="X1" s="5" t="s">
        <v>2</v>
      </c>
    </row>
    <row r="2" spans="1:14" ht="9" customHeight="1">
      <c r="A2" s="2"/>
      <c r="D2" s="2"/>
      <c r="E2" s="2"/>
      <c r="F2" s="2"/>
      <c r="G2" s="2"/>
      <c r="H2" s="2"/>
      <c r="I2" s="2"/>
      <c r="J2" s="3"/>
      <c r="K2" s="3"/>
      <c r="L2" s="3"/>
      <c r="N2" s="3"/>
    </row>
    <row r="3" spans="1:24" ht="13.5" customHeight="1">
      <c r="A3" s="2" t="s">
        <v>62</v>
      </c>
      <c r="B3" s="13"/>
      <c r="C3" s="112"/>
      <c r="D3" s="9"/>
      <c r="E3" s="9"/>
      <c r="F3" s="8"/>
      <c r="G3" s="8"/>
      <c r="H3" s="8"/>
      <c r="I3" s="8"/>
      <c r="J3" s="9"/>
      <c r="K3" s="108"/>
      <c r="L3" s="109" t="s">
        <v>58</v>
      </c>
      <c r="M3" s="9"/>
      <c r="N3" s="9"/>
      <c r="P3" s="10" t="s">
        <v>63</v>
      </c>
      <c r="Q3" s="9" t="s">
        <v>3</v>
      </c>
      <c r="R3" s="9"/>
      <c r="S3" s="9"/>
      <c r="T3" s="12"/>
      <c r="U3" s="12"/>
      <c r="V3" s="12"/>
      <c r="W3" s="12"/>
      <c r="X3" s="5" t="s">
        <v>4</v>
      </c>
    </row>
    <row r="4" spans="1:27" ht="6.75" customHeight="1">
      <c r="A4" s="2"/>
      <c r="C4" s="2"/>
      <c r="D4" s="2"/>
      <c r="E4" s="2"/>
      <c r="F4" s="2"/>
      <c r="G4" s="2"/>
      <c r="H4" s="2"/>
      <c r="I4" s="2"/>
      <c r="J4" s="2"/>
      <c r="K4" s="8"/>
      <c r="L4" s="122"/>
      <c r="M4" s="7"/>
      <c r="X4" s="14"/>
      <c r="Y4" s="15"/>
      <c r="Z4" s="16"/>
      <c r="AA4" s="17"/>
    </row>
    <row r="5" spans="1:27" s="31" customFormat="1" ht="12" customHeight="1">
      <c r="A5" s="18"/>
      <c r="B5" s="18"/>
      <c r="C5" s="101" t="s">
        <v>5</v>
      </c>
      <c r="D5" s="102"/>
      <c r="E5" s="101" t="s">
        <v>6</v>
      </c>
      <c r="F5" s="105"/>
      <c r="G5" s="105"/>
      <c r="H5" s="106"/>
      <c r="I5" s="105"/>
      <c r="J5" s="102"/>
      <c r="K5" s="102"/>
      <c r="L5" s="115" t="s">
        <v>7</v>
      </c>
      <c r="M5" s="22"/>
      <c r="N5" s="23"/>
      <c r="O5" s="19"/>
      <c r="P5" s="21"/>
      <c r="Q5" s="20"/>
      <c r="R5" s="18"/>
      <c r="S5" s="24"/>
      <c r="T5" s="25"/>
      <c r="U5" s="25"/>
      <c r="V5" s="25"/>
      <c r="W5" s="26"/>
      <c r="X5" s="27">
        <f>$S$36+$S$37</f>
        <v>0</v>
      </c>
      <c r="Y5" s="28" t="s">
        <v>8</v>
      </c>
      <c r="Z5" s="29"/>
      <c r="AA5" s="30"/>
    </row>
    <row r="6" spans="1:27" s="31" customFormat="1" ht="12" customHeight="1">
      <c r="A6" s="13"/>
      <c r="B6" s="32"/>
      <c r="C6" s="103" t="s">
        <v>9</v>
      </c>
      <c r="D6" s="104"/>
      <c r="E6" s="103" t="s">
        <v>60</v>
      </c>
      <c r="F6" s="104"/>
      <c r="G6" s="104"/>
      <c r="H6" s="92"/>
      <c r="I6" s="104"/>
      <c r="J6" s="110"/>
      <c r="K6" s="110"/>
      <c r="L6" s="116" t="s">
        <v>10</v>
      </c>
      <c r="M6" s="34" t="s">
        <v>11</v>
      </c>
      <c r="N6" s="43" t="s">
        <v>12</v>
      </c>
      <c r="O6" s="103" t="s">
        <v>13</v>
      </c>
      <c r="P6" s="107"/>
      <c r="Q6" s="110" t="s">
        <v>14</v>
      </c>
      <c r="R6" s="104"/>
      <c r="S6" s="34" t="s">
        <v>15</v>
      </c>
      <c r="T6" s="25"/>
      <c r="U6" s="25"/>
      <c r="V6" s="25"/>
      <c r="W6" s="5"/>
      <c r="X6" s="35"/>
      <c r="Y6" s="36" t="s">
        <v>16</v>
      </c>
      <c r="Z6" s="37"/>
      <c r="AA6" s="38"/>
    </row>
    <row r="7" spans="1:27" s="31" customFormat="1" ht="12" customHeight="1">
      <c r="A7" s="195" t="s">
        <v>96</v>
      </c>
      <c r="B7" s="39" t="s">
        <v>17</v>
      </c>
      <c r="C7" s="39" t="s">
        <v>61</v>
      </c>
      <c r="D7" s="41" t="s">
        <v>18</v>
      </c>
      <c r="E7" s="183" t="s">
        <v>97</v>
      </c>
      <c r="F7" s="100"/>
      <c r="G7" s="100"/>
      <c r="H7" s="100"/>
      <c r="I7" s="104"/>
      <c r="J7" s="110"/>
      <c r="K7" s="110"/>
      <c r="L7" s="117" t="s">
        <v>19</v>
      </c>
      <c r="M7" s="42" t="s">
        <v>20</v>
      </c>
      <c r="N7" s="43"/>
      <c r="O7" s="141" t="s">
        <v>21</v>
      </c>
      <c r="P7" s="124" t="s">
        <v>22</v>
      </c>
      <c r="Q7" s="41"/>
      <c r="R7" s="41"/>
      <c r="S7" s="42"/>
      <c r="W7" s="5"/>
      <c r="X7" s="35"/>
      <c r="Y7" s="37"/>
      <c r="Z7" s="37"/>
      <c r="AA7" s="38"/>
    </row>
    <row r="8" spans="1:28" s="53" customFormat="1" ht="15.75" customHeight="1">
      <c r="A8" s="44">
        <v>1</v>
      </c>
      <c r="B8" s="126"/>
      <c r="C8" s="45"/>
      <c r="D8" s="46"/>
      <c r="E8" s="202"/>
      <c r="F8" s="203"/>
      <c r="G8" s="203"/>
      <c r="H8" s="203"/>
      <c r="I8" s="203"/>
      <c r="J8" s="203"/>
      <c r="K8" s="204"/>
      <c r="L8" s="118"/>
      <c r="M8" s="47"/>
      <c r="N8" s="47"/>
      <c r="O8" s="48"/>
      <c r="P8" s="49"/>
      <c r="Q8" s="50"/>
      <c r="R8" s="49"/>
      <c r="S8" s="47">
        <f aca="true" t="shared" si="0" ref="S8:S23">IF(SUM(M8,N8,P8,R8)&gt;0,SUM(M8,N8,P8,R8),"")</f>
      </c>
      <c r="T8" s="51"/>
      <c r="U8" s="51"/>
      <c r="V8" s="51"/>
      <c r="W8" s="5"/>
      <c r="X8" s="35" t="s">
        <v>23</v>
      </c>
      <c r="Y8" s="5"/>
      <c r="Z8" s="37"/>
      <c r="AA8" s="38"/>
      <c r="AB8" s="52"/>
    </row>
    <row r="9" spans="1:28" ht="15.75" customHeight="1">
      <c r="A9" s="54">
        <f aca="true" t="shared" si="1" ref="A9:A25">A8+1</f>
        <v>2</v>
      </c>
      <c r="B9" s="126"/>
      <c r="C9" s="45"/>
      <c r="D9" s="46"/>
      <c r="E9" s="202"/>
      <c r="F9" s="203"/>
      <c r="G9" s="203"/>
      <c r="H9" s="203"/>
      <c r="I9" s="203"/>
      <c r="J9" s="203"/>
      <c r="K9" s="204"/>
      <c r="L9" s="119"/>
      <c r="M9" s="47"/>
      <c r="N9" s="62"/>
      <c r="O9" s="55"/>
      <c r="P9" s="49"/>
      <c r="Q9" s="50"/>
      <c r="R9" s="49"/>
      <c r="S9" s="47">
        <f t="shared" si="0"/>
      </c>
      <c r="T9" s="51"/>
      <c r="U9" s="51"/>
      <c r="V9" s="51"/>
      <c r="W9" s="56"/>
      <c r="X9" s="57" t="str">
        <f>MID(TEXT(INT($X$5),"0000"),1,1)</f>
        <v>0</v>
      </c>
      <c r="Y9" s="58" t="str">
        <f>VLOOKUP(X9,$X$19:$AA$30,2)</f>
        <v> </v>
      </c>
      <c r="Z9" s="37"/>
      <c r="AA9" s="38"/>
      <c r="AB9" s="59"/>
    </row>
    <row r="10" spans="1:28" ht="15.75" customHeight="1">
      <c r="A10" s="54">
        <f t="shared" si="1"/>
        <v>3</v>
      </c>
      <c r="B10" s="126"/>
      <c r="C10" s="45"/>
      <c r="D10" s="46"/>
      <c r="E10" s="202"/>
      <c r="F10" s="203"/>
      <c r="G10" s="203"/>
      <c r="H10" s="203"/>
      <c r="I10" s="203"/>
      <c r="J10" s="203"/>
      <c r="K10" s="204"/>
      <c r="L10" s="118"/>
      <c r="M10" s="47"/>
      <c r="N10" s="62"/>
      <c r="O10" s="55"/>
      <c r="P10" s="49"/>
      <c r="Q10" s="50"/>
      <c r="R10" s="49"/>
      <c r="S10" s="47">
        <f t="shared" si="0"/>
      </c>
      <c r="T10" s="51"/>
      <c r="U10" s="51"/>
      <c r="V10" s="51"/>
      <c r="W10" s="56"/>
      <c r="X10" s="57" t="str">
        <f>MID(TEXT(INT($X$5),"0000"),2,1)</f>
        <v>0</v>
      </c>
      <c r="Y10" s="58" t="str">
        <f>VLOOKUP(X10,$X$19:$AA$30,2)</f>
        <v> </v>
      </c>
      <c r="Z10" s="37"/>
      <c r="AA10" s="38"/>
      <c r="AB10" s="59"/>
    </row>
    <row r="11" spans="1:28" ht="15.75" customHeight="1">
      <c r="A11" s="54">
        <f t="shared" si="1"/>
        <v>4</v>
      </c>
      <c r="B11" s="126"/>
      <c r="C11" s="45"/>
      <c r="D11" s="46"/>
      <c r="E11" s="202"/>
      <c r="F11" s="203"/>
      <c r="G11" s="203"/>
      <c r="H11" s="203"/>
      <c r="I11" s="203"/>
      <c r="J11" s="203"/>
      <c r="K11" s="204"/>
      <c r="L11" s="119"/>
      <c r="M11" s="47"/>
      <c r="N11" s="62"/>
      <c r="O11" s="55"/>
      <c r="P11" s="49"/>
      <c r="Q11" s="50"/>
      <c r="R11" s="49"/>
      <c r="S11" s="47"/>
      <c r="T11" s="51"/>
      <c r="U11" s="51"/>
      <c r="V11" s="51"/>
      <c r="W11" s="56"/>
      <c r="X11" s="57" t="str">
        <f>MID(TEXT(INT($X$5),"0000"),3,1)</f>
        <v>0</v>
      </c>
      <c r="Y11" s="58">
        <f>VLOOKUP(X11,$X$19:$AA$30,3)</f>
      </c>
      <c r="Z11" s="37"/>
      <c r="AA11" s="38"/>
      <c r="AB11" s="59"/>
    </row>
    <row r="12" spans="1:28" ht="15.75" customHeight="1">
      <c r="A12" s="54">
        <f t="shared" si="1"/>
        <v>5</v>
      </c>
      <c r="B12" s="126"/>
      <c r="C12" s="45"/>
      <c r="D12" s="46"/>
      <c r="E12" s="202"/>
      <c r="F12" s="203"/>
      <c r="G12" s="203"/>
      <c r="H12" s="203"/>
      <c r="I12" s="203"/>
      <c r="J12" s="203"/>
      <c r="K12" s="204"/>
      <c r="L12" s="119"/>
      <c r="M12" s="47"/>
      <c r="N12" s="62"/>
      <c r="O12" s="55"/>
      <c r="P12" s="49"/>
      <c r="Q12" s="50"/>
      <c r="R12" s="49"/>
      <c r="S12" s="47">
        <f t="shared" si="0"/>
      </c>
      <c r="T12" s="51"/>
      <c r="U12" s="51"/>
      <c r="V12" s="51"/>
      <c r="W12" s="56"/>
      <c r="X12" s="57" t="str">
        <f>MID(TEXT(INT($X$5),"0000"),4,1)</f>
        <v>0</v>
      </c>
      <c r="Y12" s="58" t="str">
        <f>IF(X11&lt;&gt;"1",VLOOKUP(X12,$X$19:$AA$30,2),VLOOKUP(X12,$X$20:$AA$30,4))</f>
        <v> </v>
      </c>
      <c r="Z12" s="37"/>
      <c r="AA12" s="38"/>
      <c r="AB12" s="59"/>
    </row>
    <row r="13" spans="1:28" ht="15.75" customHeight="1">
      <c r="A13" s="54">
        <f t="shared" si="1"/>
        <v>6</v>
      </c>
      <c r="B13" s="126"/>
      <c r="C13" s="45"/>
      <c r="D13" s="46"/>
      <c r="E13" s="202"/>
      <c r="F13" s="203"/>
      <c r="G13" s="203"/>
      <c r="H13" s="203"/>
      <c r="I13" s="203"/>
      <c r="J13" s="203"/>
      <c r="K13" s="204"/>
      <c r="L13" s="119"/>
      <c r="M13" s="47"/>
      <c r="N13" s="62"/>
      <c r="O13" s="55"/>
      <c r="P13" s="49"/>
      <c r="Q13" s="50"/>
      <c r="R13" s="49"/>
      <c r="S13" s="47">
        <f t="shared" si="0"/>
      </c>
      <c r="T13" s="51"/>
      <c r="U13" s="51"/>
      <c r="V13" s="51"/>
      <c r="X13" s="35"/>
      <c r="Y13" s="37"/>
      <c r="Z13" s="37"/>
      <c r="AA13" s="38"/>
      <c r="AB13" s="59"/>
    </row>
    <row r="14" spans="1:28" ht="15.75" customHeight="1">
      <c r="A14" s="54">
        <f t="shared" si="1"/>
        <v>7</v>
      </c>
      <c r="B14" s="126"/>
      <c r="C14" s="45"/>
      <c r="D14" s="46"/>
      <c r="E14" s="199"/>
      <c r="F14" s="200"/>
      <c r="G14" s="200"/>
      <c r="H14" s="200"/>
      <c r="I14" s="200"/>
      <c r="J14" s="200"/>
      <c r="K14" s="201"/>
      <c r="L14" s="119"/>
      <c r="M14" s="47"/>
      <c r="N14" s="62"/>
      <c r="O14" s="55"/>
      <c r="P14" s="49"/>
      <c r="Q14" s="50"/>
      <c r="R14" s="49"/>
      <c r="S14" s="47">
        <f t="shared" si="0"/>
      </c>
      <c r="T14" s="51"/>
      <c r="U14" s="51"/>
      <c r="V14" s="51"/>
      <c r="X14" s="35" t="s">
        <v>24</v>
      </c>
      <c r="Y14" s="37"/>
      <c r="Z14" s="37"/>
      <c r="AA14" s="38"/>
      <c r="AB14" s="59"/>
    </row>
    <row r="15" spans="1:28" ht="15.75" customHeight="1">
      <c r="A15" s="54">
        <f t="shared" si="1"/>
        <v>8</v>
      </c>
      <c r="B15" s="126"/>
      <c r="C15" s="45"/>
      <c r="D15" s="46"/>
      <c r="E15" s="199"/>
      <c r="F15" s="200"/>
      <c r="G15" s="200"/>
      <c r="H15" s="200"/>
      <c r="I15" s="200"/>
      <c r="J15" s="200"/>
      <c r="K15" s="201"/>
      <c r="L15" s="119"/>
      <c r="M15" s="47"/>
      <c r="N15" s="62"/>
      <c r="O15" s="55"/>
      <c r="P15" s="49"/>
      <c r="Q15" s="50"/>
      <c r="R15" s="49"/>
      <c r="S15" s="47">
        <f t="shared" si="0"/>
      </c>
      <c r="T15" s="51"/>
      <c r="U15" s="51"/>
      <c r="V15" s="51"/>
      <c r="W15" s="63"/>
      <c r="X15" s="64" t="str">
        <f>TEXT(100*MOD($X$5,1),"00")</f>
        <v>00</v>
      </c>
      <c r="Y15" s="37"/>
      <c r="Z15" s="37"/>
      <c r="AA15" s="38"/>
      <c r="AB15" s="59"/>
    </row>
    <row r="16" spans="1:28" ht="15.75" customHeight="1">
      <c r="A16" s="54">
        <f t="shared" si="1"/>
        <v>9</v>
      </c>
      <c r="B16" s="126"/>
      <c r="C16" s="45"/>
      <c r="D16" s="46"/>
      <c r="E16" s="199"/>
      <c r="F16" s="200"/>
      <c r="G16" s="200"/>
      <c r="H16" s="200"/>
      <c r="I16" s="200"/>
      <c r="J16" s="200"/>
      <c r="K16" s="201"/>
      <c r="L16" s="119"/>
      <c r="M16" s="47"/>
      <c r="N16" s="62"/>
      <c r="O16" s="55"/>
      <c r="P16" s="49"/>
      <c r="Q16" s="50"/>
      <c r="R16" s="49"/>
      <c r="S16" s="47">
        <f t="shared" si="0"/>
      </c>
      <c r="T16" s="51"/>
      <c r="U16" s="51"/>
      <c r="V16" s="51"/>
      <c r="X16" s="35" t="s">
        <v>25</v>
      </c>
      <c r="Y16" s="37"/>
      <c r="Z16" s="37"/>
      <c r="AA16" s="38"/>
      <c r="AB16" s="59"/>
    </row>
    <row r="17" spans="1:28" ht="15.75" customHeight="1">
      <c r="A17" s="54">
        <f t="shared" si="1"/>
        <v>10</v>
      </c>
      <c r="B17" s="126"/>
      <c r="C17" s="45"/>
      <c r="D17" s="46"/>
      <c r="E17" s="199"/>
      <c r="F17" s="200"/>
      <c r="G17" s="200"/>
      <c r="H17" s="200"/>
      <c r="I17" s="200"/>
      <c r="J17" s="200"/>
      <c r="K17" s="201"/>
      <c r="L17" s="119"/>
      <c r="M17" s="62"/>
      <c r="N17" s="62"/>
      <c r="O17" s="55"/>
      <c r="P17" s="49"/>
      <c r="Q17" s="50"/>
      <c r="R17" s="49"/>
      <c r="S17" s="47">
        <f t="shared" si="0"/>
      </c>
      <c r="T17" s="51"/>
      <c r="U17" s="51"/>
      <c r="V17" s="51"/>
      <c r="X17" s="35" t="str">
        <f>"  ***"&amp;IF($Y$9=" ","",$Y$9&amp;" Thousand ")&amp;IF($Y$10=" ","",$Y$10&amp;" Hundred ")&amp;IF($Y$11="","",$Y$11&amp;" ")&amp;IF($Y$12="","",$Y$12&amp;" ")&amp;"and "&amp;$X$15&amp;"/100 Dollars***"</f>
        <v>  ***  and 00/100 Dollars***</v>
      </c>
      <c r="Y17" s="37"/>
      <c r="Z17" s="37"/>
      <c r="AA17" s="38"/>
      <c r="AB17" s="59"/>
    </row>
    <row r="18" spans="1:28" ht="15.75" customHeight="1">
      <c r="A18" s="54">
        <f t="shared" si="1"/>
        <v>11</v>
      </c>
      <c r="B18" s="126"/>
      <c r="C18" s="45"/>
      <c r="D18" s="46"/>
      <c r="E18" s="202"/>
      <c r="F18" s="203"/>
      <c r="G18" s="203"/>
      <c r="H18" s="203"/>
      <c r="I18" s="203"/>
      <c r="J18" s="203"/>
      <c r="K18" s="204"/>
      <c r="L18" s="119"/>
      <c r="M18" s="62"/>
      <c r="N18" s="62"/>
      <c r="O18" s="55"/>
      <c r="P18" s="49"/>
      <c r="Q18" s="50"/>
      <c r="R18" s="49"/>
      <c r="S18" s="47">
        <f t="shared" si="0"/>
      </c>
      <c r="T18" s="51"/>
      <c r="U18" s="51"/>
      <c r="V18" s="51"/>
      <c r="X18" s="35" t="s">
        <v>26</v>
      </c>
      <c r="Y18" s="37"/>
      <c r="Z18" s="37"/>
      <c r="AA18" s="38"/>
      <c r="AB18" s="59"/>
    </row>
    <row r="19" spans="1:28" ht="15.75" customHeight="1">
      <c r="A19" s="54">
        <f t="shared" si="1"/>
        <v>12</v>
      </c>
      <c r="B19" s="126"/>
      <c r="C19" s="45"/>
      <c r="D19" s="46"/>
      <c r="E19" s="202"/>
      <c r="F19" s="203"/>
      <c r="G19" s="203"/>
      <c r="H19" s="203"/>
      <c r="I19" s="203"/>
      <c r="J19" s="203"/>
      <c r="K19" s="204"/>
      <c r="L19" s="119"/>
      <c r="M19" s="62"/>
      <c r="N19" s="62"/>
      <c r="O19" s="55"/>
      <c r="P19" s="49"/>
      <c r="Q19" s="50"/>
      <c r="R19" s="49"/>
      <c r="S19" s="47">
        <f t="shared" si="0"/>
      </c>
      <c r="T19" s="51"/>
      <c r="U19" s="51"/>
      <c r="V19" s="51"/>
      <c r="W19" s="65"/>
      <c r="X19" s="66" t="str">
        <f>"0"</f>
        <v>0</v>
      </c>
      <c r="Y19" s="37" t="s">
        <v>3</v>
      </c>
      <c r="Z19" s="37">
        <f>""</f>
      </c>
      <c r="AA19" s="38" t="s">
        <v>27</v>
      </c>
      <c r="AB19" s="59"/>
    </row>
    <row r="20" spans="1:28" ht="15.75" customHeight="1">
      <c r="A20" s="54">
        <f t="shared" si="1"/>
        <v>13</v>
      </c>
      <c r="B20" s="126"/>
      <c r="C20" s="45"/>
      <c r="D20" s="46"/>
      <c r="E20" s="202"/>
      <c r="F20" s="203"/>
      <c r="G20" s="203"/>
      <c r="H20" s="203"/>
      <c r="I20" s="203"/>
      <c r="J20" s="203"/>
      <c r="K20" s="204"/>
      <c r="L20" s="119"/>
      <c r="M20" s="62"/>
      <c r="N20" s="62"/>
      <c r="O20" s="55"/>
      <c r="P20" s="49"/>
      <c r="Q20" s="50"/>
      <c r="R20" s="49"/>
      <c r="S20" s="47">
        <f t="shared" si="0"/>
      </c>
      <c r="T20" s="51"/>
      <c r="U20" s="51"/>
      <c r="V20" s="51"/>
      <c r="W20" s="65"/>
      <c r="X20" s="66" t="str">
        <f>"1"</f>
        <v>1</v>
      </c>
      <c r="Y20" s="67" t="s">
        <v>28</v>
      </c>
      <c r="Z20" s="37">
        <f>""</f>
      </c>
      <c r="AA20" s="38" t="s">
        <v>29</v>
      </c>
      <c r="AB20" s="59"/>
    </row>
    <row r="21" spans="1:28" ht="15.75" customHeight="1">
      <c r="A21" s="54">
        <f t="shared" si="1"/>
        <v>14</v>
      </c>
      <c r="B21" s="126"/>
      <c r="C21" s="45"/>
      <c r="D21" s="46"/>
      <c r="E21" s="202"/>
      <c r="F21" s="203"/>
      <c r="G21" s="203"/>
      <c r="H21" s="203"/>
      <c r="I21" s="203"/>
      <c r="J21" s="203"/>
      <c r="K21" s="204"/>
      <c r="L21" s="119"/>
      <c r="M21" s="62"/>
      <c r="N21" s="62"/>
      <c r="O21" s="55"/>
      <c r="P21" s="68"/>
      <c r="Q21" s="61"/>
      <c r="R21" s="68"/>
      <c r="S21" s="47">
        <f t="shared" si="0"/>
      </c>
      <c r="T21" s="51"/>
      <c r="U21" s="51"/>
      <c r="V21" s="51"/>
      <c r="W21" s="65"/>
      <c r="X21" s="66" t="str">
        <f>"2"</f>
        <v>2</v>
      </c>
      <c r="Y21" s="67" t="s">
        <v>30</v>
      </c>
      <c r="Z21" s="67" t="s">
        <v>31</v>
      </c>
      <c r="AA21" s="38" t="s">
        <v>32</v>
      </c>
      <c r="AB21" s="59"/>
    </row>
    <row r="22" spans="1:28" ht="15.75" customHeight="1">
      <c r="A22" s="54">
        <f t="shared" si="1"/>
        <v>15</v>
      </c>
      <c r="B22" s="126"/>
      <c r="C22" s="45"/>
      <c r="D22" s="46"/>
      <c r="E22" s="202"/>
      <c r="F22" s="203"/>
      <c r="G22" s="203"/>
      <c r="H22" s="203"/>
      <c r="I22" s="203"/>
      <c r="J22" s="203"/>
      <c r="K22" s="204"/>
      <c r="L22" s="119"/>
      <c r="M22" s="62"/>
      <c r="N22" s="62"/>
      <c r="O22" s="55"/>
      <c r="P22" s="68"/>
      <c r="Q22" s="61"/>
      <c r="R22" s="68"/>
      <c r="S22" s="47">
        <f t="shared" si="0"/>
      </c>
      <c r="T22" s="51"/>
      <c r="U22" s="51"/>
      <c r="V22" s="51"/>
      <c r="W22" s="65"/>
      <c r="X22" s="66" t="str">
        <f>"3"</f>
        <v>3</v>
      </c>
      <c r="Y22" s="67" t="s">
        <v>33</v>
      </c>
      <c r="Z22" s="67" t="s">
        <v>34</v>
      </c>
      <c r="AA22" s="38" t="s">
        <v>35</v>
      </c>
      <c r="AB22" s="59"/>
    </row>
    <row r="23" spans="1:28" ht="15.75" customHeight="1">
      <c r="A23" s="54">
        <f t="shared" si="1"/>
        <v>16</v>
      </c>
      <c r="B23" s="126"/>
      <c r="C23" s="45"/>
      <c r="D23" s="46"/>
      <c r="E23" s="202"/>
      <c r="F23" s="203"/>
      <c r="G23" s="203"/>
      <c r="H23" s="203"/>
      <c r="I23" s="203"/>
      <c r="J23" s="203"/>
      <c r="K23" s="204"/>
      <c r="L23" s="119"/>
      <c r="M23" s="62"/>
      <c r="N23" s="62"/>
      <c r="O23" s="55"/>
      <c r="P23" s="68"/>
      <c r="Q23" s="61"/>
      <c r="R23" s="68"/>
      <c r="S23" s="47">
        <f t="shared" si="0"/>
      </c>
      <c r="T23" s="51"/>
      <c r="U23" s="51"/>
      <c r="V23" s="51"/>
      <c r="W23" s="65"/>
      <c r="X23" s="66" t="str">
        <f>"4"</f>
        <v>4</v>
      </c>
      <c r="Y23" s="67" t="s">
        <v>36</v>
      </c>
      <c r="Z23" s="67" t="s">
        <v>37</v>
      </c>
      <c r="AA23" s="38" t="s">
        <v>38</v>
      </c>
      <c r="AB23" s="59"/>
    </row>
    <row r="24" spans="1:28" ht="15.75" customHeight="1">
      <c r="A24" s="54">
        <f t="shared" si="1"/>
        <v>17</v>
      </c>
      <c r="B24" s="126"/>
      <c r="C24" s="45"/>
      <c r="D24" s="46"/>
      <c r="E24" s="202"/>
      <c r="F24" s="203"/>
      <c r="G24" s="203"/>
      <c r="H24" s="203"/>
      <c r="I24" s="203"/>
      <c r="J24" s="203"/>
      <c r="K24" s="204"/>
      <c r="L24" s="119"/>
      <c r="M24" s="62"/>
      <c r="N24" s="62"/>
      <c r="O24" s="55"/>
      <c r="P24" s="68"/>
      <c r="Q24" s="61"/>
      <c r="R24" s="127"/>
      <c r="S24" s="129">
        <f>IF(SUM(M24,N24,P24,R24)&gt;0,SUM(M24,N24,P24,R24),"")</f>
      </c>
      <c r="T24" s="51"/>
      <c r="U24" s="51"/>
      <c r="V24" s="51"/>
      <c r="W24" s="65"/>
      <c r="X24" s="66" t="str">
        <f>"5"</f>
        <v>5</v>
      </c>
      <c r="Y24" s="67" t="s">
        <v>39</v>
      </c>
      <c r="Z24" s="67" t="s">
        <v>40</v>
      </c>
      <c r="AA24" s="38" t="s">
        <v>41</v>
      </c>
      <c r="AB24" s="59"/>
    </row>
    <row r="25" spans="1:28" ht="15.75" customHeight="1">
      <c r="A25" s="54">
        <f t="shared" si="1"/>
        <v>18</v>
      </c>
      <c r="B25" s="126"/>
      <c r="C25" s="45"/>
      <c r="D25" s="46"/>
      <c r="E25" s="128"/>
      <c r="F25" s="130"/>
      <c r="G25" s="130"/>
      <c r="H25" s="130"/>
      <c r="I25" s="130"/>
      <c r="J25" s="130"/>
      <c r="K25" s="130"/>
      <c r="L25" s="119"/>
      <c r="M25" s="62"/>
      <c r="N25" s="62"/>
      <c r="O25" s="55"/>
      <c r="P25" s="68"/>
      <c r="Q25" s="61"/>
      <c r="R25" s="129"/>
      <c r="S25" s="129">
        <f>IF(R25&lt;0,R25,"")</f>
      </c>
      <c r="T25" s="51"/>
      <c r="U25" s="51"/>
      <c r="V25" s="51"/>
      <c r="W25" s="65"/>
      <c r="X25" s="66" t="str">
        <f>"6"</f>
        <v>6</v>
      </c>
      <c r="Y25" s="37" t="s">
        <v>42</v>
      </c>
      <c r="Z25" s="67" t="s">
        <v>43</v>
      </c>
      <c r="AA25" s="78" t="s">
        <v>44</v>
      </c>
      <c r="AB25" s="59"/>
    </row>
    <row r="26" spans="1:28" ht="15.75" customHeight="1">
      <c r="A26" s="69"/>
      <c r="B26" s="70"/>
      <c r="C26" s="70"/>
      <c r="D26" s="60"/>
      <c r="E26" s="9"/>
      <c r="F26" s="9"/>
      <c r="G26" s="71"/>
      <c r="H26" s="72" t="s">
        <v>65</v>
      </c>
      <c r="I26" s="125">
        <f>0.565</f>
        <v>0.565</v>
      </c>
      <c r="J26" s="166" t="s">
        <v>101</v>
      </c>
      <c r="K26" s="71"/>
      <c r="L26" s="119"/>
      <c r="M26" s="73"/>
      <c r="N26" s="73"/>
      <c r="O26" s="74"/>
      <c r="P26" s="75"/>
      <c r="Q26" s="76"/>
      <c r="R26" s="75"/>
      <c r="S26" s="47"/>
      <c r="T26" s="51"/>
      <c r="U26" s="51"/>
      <c r="V26" s="51"/>
      <c r="W26" s="77"/>
      <c r="X26" s="66" t="str">
        <f>"7"</f>
        <v>7</v>
      </c>
      <c r="Y26" s="37" t="s">
        <v>45</v>
      </c>
      <c r="Z26" s="67" t="s">
        <v>46</v>
      </c>
      <c r="AA26" s="78" t="s">
        <v>47</v>
      </c>
      <c r="AB26" s="12"/>
    </row>
    <row r="27" spans="8:27" ht="17.25" customHeight="1">
      <c r="H27" s="159"/>
      <c r="I27" s="159"/>
      <c r="J27" s="198"/>
      <c r="K27" s="198" t="s">
        <v>100</v>
      </c>
      <c r="L27" s="120"/>
      <c r="M27" s="79"/>
      <c r="N27" s="79"/>
      <c r="O27" s="55"/>
      <c r="P27" s="80"/>
      <c r="Q27" s="81"/>
      <c r="R27" s="80"/>
      <c r="S27" s="82"/>
      <c r="X27" s="66" t="str">
        <f>"8"</f>
        <v>8</v>
      </c>
      <c r="Y27" s="37" t="s">
        <v>48</v>
      </c>
      <c r="Z27" s="67" t="s">
        <v>49</v>
      </c>
      <c r="AA27" s="78" t="s">
        <v>50</v>
      </c>
    </row>
    <row r="28" spans="1:27" ht="15" customHeight="1" thickBot="1">
      <c r="A28" s="6"/>
      <c r="G28" s="6"/>
      <c r="M28" s="83"/>
      <c r="N28" s="131"/>
      <c r="O28" s="132"/>
      <c r="P28" s="108"/>
      <c r="Q28" s="108"/>
      <c r="R28" s="133" t="s">
        <v>51</v>
      </c>
      <c r="S28" s="139"/>
      <c r="T28" s="84"/>
      <c r="U28" s="84"/>
      <c r="V28" s="84"/>
      <c r="X28" s="85" t="str">
        <f>"9"</f>
        <v>9</v>
      </c>
      <c r="Y28" s="86" t="s">
        <v>52</v>
      </c>
      <c r="Z28" s="87" t="s">
        <v>53</v>
      </c>
      <c r="AA28" s="88" t="s">
        <v>54</v>
      </c>
    </row>
    <row r="29" spans="1:27" ht="18" customHeight="1" thickTop="1">
      <c r="A29" s="169" t="s">
        <v>89</v>
      </c>
      <c r="B29" s="138"/>
      <c r="C29" s="136"/>
      <c r="D29" s="136"/>
      <c r="E29" s="136"/>
      <c r="F29" s="136"/>
      <c r="G29" s="140"/>
      <c r="H29" s="140"/>
      <c r="I29" s="169" t="s">
        <v>80</v>
      </c>
      <c r="J29" s="137"/>
      <c r="K29" s="137"/>
      <c r="L29" s="140"/>
      <c r="M29" s="186" t="s">
        <v>79</v>
      </c>
      <c r="N29" s="138"/>
      <c r="O29" s="136"/>
      <c r="P29" s="136"/>
      <c r="Q29" s="136"/>
      <c r="R29" s="136"/>
      <c r="S29" s="140"/>
      <c r="X29"/>
      <c r="Y29"/>
      <c r="Z29"/>
      <c r="AA29"/>
    </row>
    <row r="30" spans="1:27" ht="12" customHeight="1">
      <c r="A30" s="194" t="s">
        <v>90</v>
      </c>
      <c r="B30"/>
      <c r="D30" s="2"/>
      <c r="E30" s="33"/>
      <c r="F30" s="33"/>
      <c r="G30" s="108"/>
      <c r="H30" s="155"/>
      <c r="I30" s="181" t="s">
        <v>77</v>
      </c>
      <c r="J30" s="89"/>
      <c r="K30" s="89"/>
      <c r="L30" s="145"/>
      <c r="M30" s="167" t="s">
        <v>95</v>
      </c>
      <c r="N30"/>
      <c r="P30" s="2"/>
      <c r="Q30" s="33"/>
      <c r="R30" s="173" t="s">
        <v>73</v>
      </c>
      <c r="S30" s="134"/>
      <c r="T30" s="90"/>
      <c r="U30" s="90"/>
      <c r="V30" s="90"/>
      <c r="W30" s="90"/>
      <c r="X30"/>
      <c r="Y30"/>
      <c r="Z30"/>
      <c r="AA30"/>
    </row>
    <row r="31" spans="1:27" ht="15" customHeight="1">
      <c r="A31" s="154"/>
      <c r="B31"/>
      <c r="G31" s="121"/>
      <c r="H31" s="134"/>
      <c r="I31" s="182" t="s">
        <v>78</v>
      </c>
      <c r="J31" s="2"/>
      <c r="K31" s="2"/>
      <c r="L31" s="146"/>
      <c r="M31" s="108"/>
      <c r="N31" s="170" t="s">
        <v>56</v>
      </c>
      <c r="O31" s="123"/>
      <c r="P31" s="170" t="s">
        <v>55</v>
      </c>
      <c r="Q31" s="123"/>
      <c r="R31" s="173" t="s">
        <v>88</v>
      </c>
      <c r="S31" s="172"/>
      <c r="X31"/>
      <c r="Y31"/>
      <c r="Z31"/>
      <c r="AA31"/>
    </row>
    <row r="32" spans="1:28" ht="15" customHeight="1">
      <c r="A32" s="161"/>
      <c r="B32" s="33" t="s">
        <v>67</v>
      </c>
      <c r="E32" s="123"/>
      <c r="F32" s="33" t="s">
        <v>68</v>
      </c>
      <c r="G32" s="108"/>
      <c r="H32" s="135"/>
      <c r="L32" s="148"/>
      <c r="R32" s="173" t="s">
        <v>87</v>
      </c>
      <c r="S32" s="172"/>
      <c r="T32" s="91"/>
      <c r="U32" s="91"/>
      <c r="V32" s="91"/>
      <c r="W32" s="67"/>
      <c r="X32"/>
      <c r="Y32"/>
      <c r="Z32"/>
      <c r="AA32"/>
      <c r="AB32" s="67"/>
    </row>
    <row r="33" spans="1:28" ht="15" customHeight="1">
      <c r="A33" s="154"/>
      <c r="B33"/>
      <c r="C33" s="1"/>
      <c r="D33" s="2"/>
      <c r="E33" s="33"/>
      <c r="F33" s="33"/>
      <c r="G33" s="121"/>
      <c r="H33" s="134"/>
      <c r="I33" s="143"/>
      <c r="J33" s="113"/>
      <c r="K33" s="113"/>
      <c r="L33" s="149"/>
      <c r="N33"/>
      <c r="R33" s="174" t="s">
        <v>94</v>
      </c>
      <c r="S33" s="193"/>
      <c r="T33"/>
      <c r="U33" s="56"/>
      <c r="V33" s="56"/>
      <c r="W33" s="56"/>
      <c r="X33"/>
      <c r="Y33"/>
      <c r="Z33"/>
      <c r="AA33"/>
      <c r="AB33" s="26"/>
    </row>
    <row r="34" spans="1:28" ht="15" customHeight="1">
      <c r="A34" s="168" t="s">
        <v>91</v>
      </c>
      <c r="B34"/>
      <c r="D34" s="2"/>
      <c r="E34" s="33"/>
      <c r="F34" s="33"/>
      <c r="G34" s="108"/>
      <c r="H34" s="135"/>
      <c r="I34" s="152" t="s">
        <v>64</v>
      </c>
      <c r="J34"/>
      <c r="K34" s="153" t="s">
        <v>17</v>
      </c>
      <c r="L34" s="147"/>
      <c r="S34" s="155"/>
      <c r="T34"/>
      <c r="X34"/>
      <c r="Y34"/>
      <c r="Z34"/>
      <c r="AA34"/>
      <c r="AB34" s="26"/>
    </row>
    <row r="35" spans="1:28" ht="15" customHeight="1">
      <c r="A35" s="154"/>
      <c r="B35"/>
      <c r="G35" s="121"/>
      <c r="H35" s="134"/>
      <c r="I35" s="142"/>
      <c r="J35" s="93"/>
      <c r="K35" s="93"/>
      <c r="L35" s="148"/>
      <c r="M35" s="108"/>
      <c r="N35"/>
      <c r="Q35" s="95"/>
      <c r="R35" s="95"/>
      <c r="S35" s="196" t="s">
        <v>98</v>
      </c>
      <c r="T35"/>
      <c r="X35"/>
      <c r="Y35"/>
      <c r="Z35"/>
      <c r="AA35"/>
      <c r="AB35" s="26"/>
    </row>
    <row r="36" spans="1:28" ht="15" customHeight="1">
      <c r="A36" s="161"/>
      <c r="B36" s="33" t="s">
        <v>55</v>
      </c>
      <c r="C36" s="171" t="s">
        <v>92</v>
      </c>
      <c r="G36" s="123"/>
      <c r="H36" s="33" t="s">
        <v>56</v>
      </c>
      <c r="I36" s="185" t="s">
        <v>81</v>
      </c>
      <c r="J36" s="94"/>
      <c r="K36" s="94"/>
      <c r="L36" s="148"/>
      <c r="M36" s="167" t="s">
        <v>99</v>
      </c>
      <c r="N36"/>
      <c r="O36" s="123"/>
      <c r="P36" s="174" t="s">
        <v>74</v>
      </c>
      <c r="Q36" t="s">
        <v>75</v>
      </c>
      <c r="S36" s="197"/>
      <c r="T36"/>
      <c r="X36"/>
      <c r="Y36"/>
      <c r="Z36"/>
      <c r="AA36"/>
      <c r="AB36" s="26"/>
    </row>
    <row r="37" spans="1:28" ht="15" customHeight="1">
      <c r="A37" s="154"/>
      <c r="I37" s="185" t="s">
        <v>82</v>
      </c>
      <c r="J37" s="94"/>
      <c r="K37" s="94"/>
      <c r="L37" s="147"/>
      <c r="M37" s="109"/>
      <c r="N37"/>
      <c r="O37" s="123"/>
      <c r="Q37"/>
      <c r="R37" s="174" t="s">
        <v>86</v>
      </c>
      <c r="S37" s="197"/>
      <c r="T37"/>
      <c r="X37"/>
      <c r="Y37"/>
      <c r="Z37"/>
      <c r="AA37"/>
      <c r="AB37" s="26"/>
    </row>
    <row r="38" spans="1:28" ht="15" customHeight="1">
      <c r="A38" s="168" t="s">
        <v>93</v>
      </c>
      <c r="B38"/>
      <c r="D38" s="2"/>
      <c r="E38" s="33"/>
      <c r="F38" s="33"/>
      <c r="G38" s="108"/>
      <c r="I38" s="190" t="s">
        <v>84</v>
      </c>
      <c r="J38" s="93"/>
      <c r="K38" s="93"/>
      <c r="L38" s="148"/>
      <c r="M38" s="143"/>
      <c r="N38" s="111"/>
      <c r="O38" s="96"/>
      <c r="P38" s="8"/>
      <c r="Q38" s="121"/>
      <c r="R38" s="40"/>
      <c r="S38" s="158"/>
      <c r="T38"/>
      <c r="X38"/>
      <c r="Y38"/>
      <c r="Z38"/>
      <c r="AA38"/>
      <c r="AB38" s="26"/>
    </row>
    <row r="39" spans="1:28" ht="15" customHeight="1">
      <c r="A39" s="154"/>
      <c r="B39"/>
      <c r="G39" s="121"/>
      <c r="H39" s="135"/>
      <c r="I39" s="190" t="s">
        <v>83</v>
      </c>
      <c r="L39" s="149"/>
      <c r="M39" s="182" t="s">
        <v>85</v>
      </c>
      <c r="N39" s="163"/>
      <c r="O39" s="89"/>
      <c r="P39" s="89"/>
      <c r="Q39" s="121"/>
      <c r="R39" s="191" t="s">
        <v>17</v>
      </c>
      <c r="S39" s="192"/>
      <c r="T39"/>
      <c r="X39"/>
      <c r="Y39"/>
      <c r="Z39"/>
      <c r="AA39"/>
      <c r="AB39" s="26"/>
    </row>
    <row r="40" spans="1:28" ht="15" customHeight="1">
      <c r="A40" s="161"/>
      <c r="B40" s="33" t="s">
        <v>69</v>
      </c>
      <c r="E40" s="123"/>
      <c r="F40" s="33" t="s">
        <v>70</v>
      </c>
      <c r="G40" s="108"/>
      <c r="H40" s="135"/>
      <c r="L40" s="150"/>
      <c r="M40" s="144"/>
      <c r="N40"/>
      <c r="O40" s="1"/>
      <c r="P40" s="2"/>
      <c r="Q40" s="33"/>
      <c r="R40" s="33"/>
      <c r="S40" s="134"/>
      <c r="T40"/>
      <c r="X40"/>
      <c r="Y40"/>
      <c r="Z40"/>
      <c r="AA40"/>
      <c r="AB40" s="26"/>
    </row>
    <row r="41" spans="1:28" ht="15" customHeight="1">
      <c r="A41" s="154"/>
      <c r="H41" s="135"/>
      <c r="I41" s="143"/>
      <c r="J41" s="113"/>
      <c r="K41" s="113"/>
      <c r="L41" s="148"/>
      <c r="M41" s="144" t="s">
        <v>76</v>
      </c>
      <c r="N41"/>
      <c r="S41" s="135"/>
      <c r="T41"/>
      <c r="X41" s="77"/>
      <c r="Y41" s="97"/>
      <c r="Z41" s="12"/>
      <c r="AA41" s="98"/>
      <c r="AB41" s="26"/>
    </row>
    <row r="42" spans="1:26" ht="15" customHeight="1">
      <c r="A42" s="151" t="s">
        <v>71</v>
      </c>
      <c r="C42"/>
      <c r="D42"/>
      <c r="E42"/>
      <c r="F42" s="5"/>
      <c r="G42" s="167"/>
      <c r="H42" s="160"/>
      <c r="I42" s="152" t="s">
        <v>66</v>
      </c>
      <c r="J42"/>
      <c r="K42" s="153" t="s">
        <v>17</v>
      </c>
      <c r="L42" s="162"/>
      <c r="M42" s="143"/>
      <c r="N42" s="111"/>
      <c r="O42" s="96"/>
      <c r="P42" s="8"/>
      <c r="Q42" s="121"/>
      <c r="R42" s="40"/>
      <c r="S42" s="158"/>
      <c r="T42"/>
      <c r="Z42" s="67"/>
    </row>
    <row r="43" spans="1:26" ht="15" customHeight="1" thickBot="1">
      <c r="A43" s="156"/>
      <c r="B43" s="164"/>
      <c r="C43" s="157"/>
      <c r="D43" s="157"/>
      <c r="E43" s="157"/>
      <c r="F43" s="157"/>
      <c r="G43" s="157"/>
      <c r="H43" s="184" t="s">
        <v>72</v>
      </c>
      <c r="I43" s="187"/>
      <c r="J43" s="188"/>
      <c r="K43" s="189"/>
      <c r="L43" s="165"/>
      <c r="M43" s="175" t="s">
        <v>64</v>
      </c>
      <c r="N43" s="176"/>
      <c r="O43" s="177"/>
      <c r="P43" s="177"/>
      <c r="Q43" s="179"/>
      <c r="R43" s="180" t="s">
        <v>17</v>
      </c>
      <c r="S43" s="178"/>
      <c r="T43"/>
      <c r="Z43" s="67"/>
    </row>
    <row r="44" spans="2:19" ht="15" customHeight="1" thickTop="1">
      <c r="B44" s="13"/>
      <c r="C44" s="33"/>
      <c r="D44" s="33"/>
      <c r="E44" s="33"/>
      <c r="F44"/>
      <c r="G44"/>
      <c r="H44" s="33"/>
      <c r="I44" s="3"/>
      <c r="J44" s="3"/>
      <c r="K44" s="3"/>
      <c r="L44" s="3"/>
      <c r="N44" s="2"/>
      <c r="O44" s="2"/>
      <c r="S44" s="108"/>
    </row>
    <row r="45" spans="9:17" ht="12.75">
      <c r="I45" s="4"/>
      <c r="J45" s="4"/>
      <c r="K45" s="4"/>
      <c r="L45" s="3"/>
      <c r="O45" s="2"/>
      <c r="P45" s="2"/>
      <c r="Q45" s="2"/>
    </row>
    <row r="46" spans="15:27" ht="12.75">
      <c r="O46" s="2"/>
      <c r="P46" s="2"/>
      <c r="Q46" s="2"/>
      <c r="X46" s="67"/>
      <c r="Y46" s="67"/>
      <c r="Z46" s="67"/>
      <c r="AA46" s="67"/>
    </row>
  </sheetData>
  <sheetProtection/>
  <mergeCells count="17">
    <mergeCell ref="E14:K14"/>
    <mergeCell ref="E15:K15"/>
    <mergeCell ref="E16:K16"/>
    <mergeCell ref="E8:K8"/>
    <mergeCell ref="E9:K9"/>
    <mergeCell ref="E10:K10"/>
    <mergeCell ref="E11:K11"/>
    <mergeCell ref="E12:K12"/>
    <mergeCell ref="E13:K13"/>
    <mergeCell ref="E17:K17"/>
    <mergeCell ref="E18:K18"/>
    <mergeCell ref="E24:K24"/>
    <mergeCell ref="E20:K20"/>
    <mergeCell ref="E21:K21"/>
    <mergeCell ref="E22:K22"/>
    <mergeCell ref="E23:K23"/>
    <mergeCell ref="E19:K19"/>
  </mergeCells>
  <printOptions horizontalCentered="1"/>
  <pageMargins left="0.25" right="0.25" top="0.67" bottom="0" header="0.25" footer="0.25"/>
  <pageSetup horizontalDpi="300" verticalDpi="300" orientation="landscape" scale="85" r:id="rId1"/>
  <headerFooter alignWithMargins="0">
    <oddHeader>&amp;C&amp;"Times New Roman,Bold"&amp;12SPOKANE AREA VOLLEYBALL REFEREES ASSOCIATION (SAVRA)
2013 INDEPENDENT CONTRACTOR (IC)  EXPENSE ACCOUNT and/or AUTOMOBILE MILEAGE REPORT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Robinson</dc:creator>
  <cp:keywords/>
  <dc:description/>
  <cp:lastModifiedBy>probinson67</cp:lastModifiedBy>
  <cp:lastPrinted>2011-01-17T23:49:36Z</cp:lastPrinted>
  <dcterms:created xsi:type="dcterms:W3CDTF">1997-12-11T00:22:47Z</dcterms:created>
  <dcterms:modified xsi:type="dcterms:W3CDTF">2013-08-30T15:38:16Z</dcterms:modified>
  <cp:category/>
  <cp:version/>
  <cp:contentType/>
  <cp:contentStatus/>
</cp:coreProperties>
</file>